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15" windowWidth="12630" windowHeight="715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J29" i="1"/>
  <c r="M11"/>
  <c r="M12" s="1"/>
  <c r="M8"/>
  <c r="M7"/>
  <c r="M6"/>
  <c r="M5"/>
  <c r="H47"/>
  <c r="F47"/>
  <c r="A47"/>
  <c r="J24"/>
  <c r="J25"/>
  <c r="J26"/>
  <c r="J27"/>
  <c r="J28"/>
  <c r="J23"/>
  <c r="H24"/>
  <c r="H25"/>
  <c r="H26"/>
  <c r="H27"/>
  <c r="H28"/>
  <c r="H29"/>
  <c r="H23"/>
  <c r="M9"/>
  <c r="H4"/>
  <c r="H5"/>
  <c r="H6"/>
  <c r="H7"/>
  <c r="H8"/>
  <c r="H9"/>
  <c r="H10"/>
  <c r="H11"/>
  <c r="H12"/>
  <c r="H13"/>
  <c r="H14"/>
  <c r="H15"/>
  <c r="H16"/>
  <c r="H17"/>
  <c r="H18"/>
  <c r="H19"/>
  <c r="H20"/>
  <c r="H38"/>
  <c r="F5"/>
  <c r="F6"/>
  <c r="F7"/>
  <c r="F8"/>
  <c r="F9"/>
  <c r="F10"/>
  <c r="F11"/>
  <c r="F12"/>
  <c r="F13"/>
  <c r="F14"/>
  <c r="F15"/>
  <c r="F16"/>
  <c r="F17"/>
  <c r="F18"/>
  <c r="F19"/>
  <c r="H30" l="1"/>
  <c r="F4"/>
  <c r="D47"/>
</calcChain>
</file>

<file path=xl/sharedStrings.xml><?xml version="1.0" encoding="utf-8"?>
<sst xmlns="http://schemas.openxmlformats.org/spreadsheetml/2006/main" count="68" uniqueCount="61">
  <si>
    <t>Laporan</t>
  </si>
  <si>
    <t>Nama barang</t>
  </si>
  <si>
    <t>Nescafe</t>
  </si>
  <si>
    <t>Pocari</t>
  </si>
  <si>
    <t>Pop Mie</t>
  </si>
  <si>
    <t>Cola</t>
  </si>
  <si>
    <t>Stock</t>
  </si>
  <si>
    <t>Masuk</t>
  </si>
  <si>
    <t>keluar</t>
  </si>
  <si>
    <t>Owner</t>
  </si>
  <si>
    <t>Sisa</t>
  </si>
  <si>
    <t>harga</t>
  </si>
  <si>
    <t>Jumlah</t>
  </si>
  <si>
    <t>Teh Botol</t>
  </si>
  <si>
    <t>total</t>
  </si>
  <si>
    <t>Jasa</t>
  </si>
  <si>
    <t>Harga</t>
  </si>
  <si>
    <t>Banyak</t>
  </si>
  <si>
    <t>Total</t>
  </si>
  <si>
    <t>Pengeluaran</t>
  </si>
  <si>
    <t>No</t>
  </si>
  <si>
    <t>Uraian</t>
  </si>
  <si>
    <t>Rekap</t>
  </si>
  <si>
    <t>Uang</t>
  </si>
  <si>
    <t>Blace</t>
  </si>
  <si>
    <t>tgl :</t>
  </si>
  <si>
    <t>PAGI</t>
  </si>
  <si>
    <t>U C 1000</t>
  </si>
  <si>
    <t>balance</t>
  </si>
  <si>
    <t>Snack</t>
  </si>
  <si>
    <t>Ale-ale</t>
  </si>
  <si>
    <t>CD BLANK</t>
  </si>
  <si>
    <t>The Hangat</t>
  </si>
  <si>
    <t>tgl hari ini</t>
  </si>
  <si>
    <t>MIE PANGSIT</t>
  </si>
  <si>
    <t>SISRI</t>
  </si>
  <si>
    <t>AGUA</t>
  </si>
  <si>
    <t>NASI GORENG</t>
  </si>
  <si>
    <t>ES JERUK</t>
  </si>
  <si>
    <t>THE BOTOL</t>
  </si>
  <si>
    <t>NAMA MENU</t>
  </si>
  <si>
    <t xml:space="preserve">PERMEN </t>
  </si>
  <si>
    <t>MASI BAKAR</t>
  </si>
  <si>
    <t>NASI REBUS</t>
  </si>
  <si>
    <t>NASI BABI</t>
  </si>
  <si>
    <t>NASI GULAI</t>
  </si>
  <si>
    <t>NASI UDANG</t>
  </si>
  <si>
    <t>CAP CAY ENAK</t>
  </si>
  <si>
    <t>PERKIRAAN STOK</t>
  </si>
  <si>
    <t>KETEPATAN SAJI</t>
  </si>
  <si>
    <t>PENGELUWARAN</t>
  </si>
  <si>
    <t>MEMBELI KECAP BANGAU</t>
  </si>
  <si>
    <t>ALL Penjualan</t>
  </si>
  <si>
    <r>
      <t xml:space="preserve">    </t>
    </r>
    <r>
      <rPr>
        <sz val="16"/>
        <color rgb="FFFF0000"/>
        <rFont val="Calibri"/>
        <family val="2"/>
        <scheme val="minor"/>
      </rPr>
      <t>KESIMPULAN REKAP HARI INI</t>
    </r>
  </si>
  <si>
    <t xml:space="preserve">All Transaksi </t>
  </si>
  <si>
    <t xml:space="preserve">All BARANG </t>
  </si>
  <si>
    <t>All MENU</t>
  </si>
  <si>
    <t>Uangnya  Kurang Sejumlah</t>
  </si>
  <si>
    <t>LAPORAN  HARIAN WARUNG MAKAN RENDY</t>
  </si>
  <si>
    <t>'sedikit demi sedikit lama-lama menjadi bukit''semangatttt…!!</t>
  </si>
  <si>
    <t>Uang yang harus ADA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</si>
</sst>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Forte"/>
      <family val="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3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right"/>
    </xf>
    <xf numFmtId="14" fontId="4" fillId="4" borderId="0" xfId="0" applyNumberFormat="1" applyFont="1" applyFill="1"/>
    <xf numFmtId="3" fontId="5" fillId="0" borderId="1" xfId="0" applyNumberFormat="1" applyFont="1" applyBorder="1"/>
    <xf numFmtId="1" fontId="2" fillId="0" borderId="1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3" fontId="2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1" fillId="0" borderId="0" xfId="0" applyFont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2" fillId="5" borderId="3" xfId="0" applyFont="1" applyFill="1" applyBorder="1" applyAlignment="1">
      <alignment horizontal="left"/>
    </xf>
    <xf numFmtId="0" fontId="1" fillId="5" borderId="5" xfId="0" applyFont="1" applyFill="1" applyBorder="1"/>
    <xf numFmtId="0" fontId="2" fillId="5" borderId="6" xfId="0" applyFont="1" applyFill="1" applyBorder="1" applyAlignment="1">
      <alignment horizontal="left"/>
    </xf>
    <xf numFmtId="0" fontId="1" fillId="5" borderId="0" xfId="0" applyFont="1" applyFill="1"/>
    <xf numFmtId="0" fontId="2" fillId="5" borderId="5" xfId="0" applyFont="1" applyFill="1" applyBorder="1" applyAlignment="1">
      <alignment horizontal="left"/>
    </xf>
    <xf numFmtId="3" fontId="1" fillId="6" borderId="3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3" fontId="1" fillId="6" borderId="5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7" fillId="3" borderId="3" xfId="0" applyFont="1" applyFill="1" applyBorder="1"/>
    <xf numFmtId="0" fontId="7" fillId="3" borderId="5" xfId="0" applyFont="1" applyFill="1" applyBorder="1"/>
    <xf numFmtId="0" fontId="1" fillId="0" borderId="0" xfId="0" applyFont="1" applyAlignment="1">
      <alignment horizont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topLeftCell="A25" zoomScale="68" zoomScaleNormal="68" workbookViewId="0">
      <selection activeCell="M11" sqref="M11:O11"/>
    </sheetView>
  </sheetViews>
  <sheetFormatPr defaultRowHeight="21"/>
  <cols>
    <col min="1" max="1" width="21.5703125" style="1" customWidth="1"/>
    <col min="2" max="2" width="6.140625" style="1" customWidth="1"/>
    <col min="3" max="3" width="6.5703125" style="1" customWidth="1"/>
    <col min="4" max="4" width="7.28515625" style="1" customWidth="1"/>
    <col min="5" max="5" width="7.140625" style="1" customWidth="1"/>
    <col min="6" max="6" width="13.5703125" style="1" customWidth="1"/>
    <col min="7" max="7" width="13.140625" style="1" customWidth="1"/>
    <col min="8" max="8" width="12" style="1" customWidth="1"/>
    <col min="9" max="9" width="22.85546875" style="1" customWidth="1"/>
    <col min="10" max="10" width="21.42578125" style="1" customWidth="1"/>
    <col min="11" max="11" width="9.140625" style="1"/>
    <col min="12" max="12" width="27.140625" style="1" customWidth="1"/>
    <col min="13" max="13" width="12.7109375" style="1" customWidth="1"/>
    <col min="14" max="15" width="9.140625" style="1"/>
    <col min="16" max="16" width="24" style="1" customWidth="1"/>
    <col min="17" max="16384" width="9.140625" style="1"/>
  </cols>
  <sheetData>
    <row r="1" spans="1:15" ht="56.25" customHeight="1">
      <c r="A1" s="66" t="s">
        <v>58</v>
      </c>
      <c r="B1" s="67"/>
      <c r="C1" s="67"/>
      <c r="D1" s="67"/>
      <c r="E1" s="67"/>
      <c r="F1" s="67"/>
      <c r="G1" s="67"/>
      <c r="H1" s="67"/>
      <c r="I1" s="67"/>
    </row>
    <row r="2" spans="1:15">
      <c r="A2" s="2" t="s">
        <v>0</v>
      </c>
      <c r="B2" s="2" t="s">
        <v>26</v>
      </c>
      <c r="C2" s="2"/>
      <c r="D2" s="2"/>
      <c r="E2" s="2"/>
      <c r="F2" s="13" t="s">
        <v>25</v>
      </c>
      <c r="G2" s="14" t="s">
        <v>33</v>
      </c>
      <c r="H2" s="2"/>
    </row>
    <row r="3" spans="1:15">
      <c r="A3" s="9" t="s">
        <v>1</v>
      </c>
      <c r="B3" s="9" t="s">
        <v>6</v>
      </c>
      <c r="C3" s="9" t="s">
        <v>7</v>
      </c>
      <c r="D3" s="9" t="s">
        <v>8</v>
      </c>
      <c r="E3" s="9" t="s">
        <v>9</v>
      </c>
      <c r="F3" s="11" t="s">
        <v>10</v>
      </c>
      <c r="G3" s="21" t="s">
        <v>11</v>
      </c>
      <c r="H3" s="11" t="s">
        <v>12</v>
      </c>
    </row>
    <row r="4" spans="1:15">
      <c r="A4" s="4" t="s">
        <v>34</v>
      </c>
      <c r="B4" s="4">
        <v>10</v>
      </c>
      <c r="C4" s="4"/>
      <c r="D4" s="4">
        <v>2</v>
      </c>
      <c r="E4" s="4"/>
      <c r="F4" s="4">
        <f>B4+C4-D4-E4</f>
        <v>8</v>
      </c>
      <c r="G4" s="5">
        <v>14000</v>
      </c>
      <c r="H4" s="6">
        <f>G4*D4</f>
        <v>28000</v>
      </c>
      <c r="K4" s="37" t="s">
        <v>53</v>
      </c>
      <c r="L4" s="38"/>
      <c r="M4" s="38"/>
      <c r="N4" s="38"/>
      <c r="O4" s="39"/>
    </row>
    <row r="5" spans="1:15">
      <c r="A5" s="4" t="s">
        <v>35</v>
      </c>
      <c r="B5" s="4"/>
      <c r="C5" s="4"/>
      <c r="D5" s="4"/>
      <c r="E5" s="4"/>
      <c r="F5" s="4">
        <f t="shared" ref="F5:F19" si="0">B5+C5-D5-E5</f>
        <v>0</v>
      </c>
      <c r="G5" s="5">
        <v>1500</v>
      </c>
      <c r="H5" s="6">
        <f t="shared" ref="H5:H19" si="1">G5*D5</f>
        <v>0</v>
      </c>
      <c r="J5" s="18"/>
      <c r="K5" s="40" t="s">
        <v>54</v>
      </c>
      <c r="L5" s="41"/>
      <c r="M5" s="45">
        <f>A47</f>
        <v>164000</v>
      </c>
      <c r="N5" s="46"/>
      <c r="O5" s="47"/>
    </row>
    <row r="6" spans="1:15">
      <c r="A6" s="4" t="s">
        <v>36</v>
      </c>
      <c r="B6" s="4"/>
      <c r="C6" s="4"/>
      <c r="D6" s="4"/>
      <c r="E6" s="4"/>
      <c r="F6" s="4">
        <f t="shared" si="0"/>
        <v>0</v>
      </c>
      <c r="G6" s="5">
        <v>12000</v>
      </c>
      <c r="H6" s="6">
        <f t="shared" si="1"/>
        <v>0</v>
      </c>
      <c r="J6" s="18"/>
      <c r="K6" s="42" t="s">
        <v>19</v>
      </c>
      <c r="L6" s="43"/>
      <c r="M6" s="45">
        <f>D47</f>
        <v>20000</v>
      </c>
      <c r="N6" s="46"/>
      <c r="O6" s="47"/>
    </row>
    <row r="7" spans="1:15">
      <c r="A7" s="4" t="s">
        <v>41</v>
      </c>
      <c r="B7" s="4"/>
      <c r="C7" s="4"/>
      <c r="D7" s="4"/>
      <c r="E7" s="4"/>
      <c r="F7" s="4">
        <f t="shared" si="0"/>
        <v>0</v>
      </c>
      <c r="G7" s="5">
        <v>32000</v>
      </c>
      <c r="H7" s="6">
        <f t="shared" si="1"/>
        <v>0</v>
      </c>
      <c r="J7" s="18"/>
      <c r="K7" s="40" t="s">
        <v>55</v>
      </c>
      <c r="L7" s="44"/>
      <c r="M7" s="45">
        <f>H20</f>
        <v>28000</v>
      </c>
      <c r="N7" s="46"/>
      <c r="O7" s="47"/>
    </row>
    <row r="8" spans="1:15">
      <c r="A8" s="4" t="s">
        <v>38</v>
      </c>
      <c r="B8" s="4"/>
      <c r="C8" s="4"/>
      <c r="D8" s="4"/>
      <c r="E8" s="4"/>
      <c r="F8" s="4">
        <f t="shared" si="0"/>
        <v>0</v>
      </c>
      <c r="G8" s="5">
        <v>52000</v>
      </c>
      <c r="H8" s="6">
        <f t="shared" si="1"/>
        <v>0</v>
      </c>
      <c r="J8" s="18"/>
      <c r="K8" s="40" t="s">
        <v>56</v>
      </c>
      <c r="L8" s="44"/>
      <c r="M8" s="48">
        <f>H30</f>
        <v>136000</v>
      </c>
      <c r="N8" s="49"/>
      <c r="O8" s="50"/>
    </row>
    <row r="9" spans="1:15">
      <c r="A9" s="4" t="s">
        <v>2</v>
      </c>
      <c r="B9" s="4"/>
      <c r="C9" s="4"/>
      <c r="D9" s="4"/>
      <c r="E9" s="4"/>
      <c r="F9" s="4">
        <f t="shared" si="0"/>
        <v>0</v>
      </c>
      <c r="G9" s="5">
        <v>2500</v>
      </c>
      <c r="H9" s="6">
        <f t="shared" si="1"/>
        <v>0</v>
      </c>
      <c r="J9" s="18"/>
      <c r="K9" s="40" t="s">
        <v>18</v>
      </c>
      <c r="L9" s="44"/>
      <c r="M9" s="45">
        <f>M7+M5+-M6</f>
        <v>172000</v>
      </c>
      <c r="N9" s="46"/>
      <c r="O9" s="47"/>
    </row>
    <row r="10" spans="1:15">
      <c r="A10" s="4" t="s">
        <v>30</v>
      </c>
      <c r="B10" s="4"/>
      <c r="C10" s="4"/>
      <c r="D10" s="4"/>
      <c r="E10" s="4"/>
      <c r="F10" s="4">
        <f t="shared" si="0"/>
        <v>0</v>
      </c>
      <c r="G10" s="5">
        <v>1000</v>
      </c>
      <c r="H10" s="6">
        <f t="shared" si="1"/>
        <v>0</v>
      </c>
      <c r="J10" s="18"/>
      <c r="K10" s="40" t="s">
        <v>60</v>
      </c>
      <c r="L10" s="44"/>
      <c r="M10" s="45">
        <v>172000</v>
      </c>
      <c r="N10" s="46"/>
      <c r="O10" s="47"/>
    </row>
    <row r="11" spans="1:15" ht="21" customHeight="1">
      <c r="A11" s="1" t="s">
        <v>39</v>
      </c>
      <c r="B11" s="22"/>
      <c r="C11" s="22"/>
      <c r="D11" s="22"/>
      <c r="E11" s="22"/>
      <c r="F11" s="22">
        <f t="shared" si="0"/>
        <v>0</v>
      </c>
      <c r="G11" s="17">
        <v>2000</v>
      </c>
      <c r="H11" s="23">
        <f t="shared" si="1"/>
        <v>0</v>
      </c>
      <c r="J11" s="18"/>
      <c r="K11" s="40" t="s">
        <v>28</v>
      </c>
      <c r="L11" s="44"/>
      <c r="M11" s="45">
        <f>M9-M10</f>
        <v>0</v>
      </c>
      <c r="N11" s="46"/>
      <c r="O11" s="47"/>
    </row>
    <row r="12" spans="1:15" ht="21" customHeight="1">
      <c r="A12" s="4" t="s">
        <v>29</v>
      </c>
      <c r="B12" s="4"/>
      <c r="C12" s="4"/>
      <c r="D12" s="4"/>
      <c r="E12" s="5"/>
      <c r="F12" s="4">
        <f t="shared" si="0"/>
        <v>0</v>
      </c>
      <c r="G12" s="5">
        <v>500</v>
      </c>
      <c r="H12" s="6">
        <f t="shared" si="1"/>
        <v>0</v>
      </c>
      <c r="I12" s="36"/>
      <c r="K12" s="51" t="s">
        <v>57</v>
      </c>
      <c r="L12" s="52"/>
      <c r="M12" s="54">
        <f>M11</f>
        <v>0</v>
      </c>
      <c r="N12" s="55"/>
      <c r="O12" s="56"/>
    </row>
    <row r="13" spans="1:15">
      <c r="A13" s="4" t="s">
        <v>31</v>
      </c>
      <c r="B13" s="4"/>
      <c r="C13" s="4"/>
      <c r="D13" s="4"/>
      <c r="E13" s="4"/>
      <c r="F13" s="4">
        <f t="shared" si="0"/>
        <v>0</v>
      </c>
      <c r="G13" s="5">
        <v>3000</v>
      </c>
      <c r="H13" s="6">
        <f>G13*D13</f>
        <v>0</v>
      </c>
      <c r="M13" s="53"/>
    </row>
    <row r="14" spans="1:15">
      <c r="A14" s="4" t="s">
        <v>32</v>
      </c>
      <c r="B14" s="4"/>
      <c r="C14" s="4"/>
      <c r="D14" s="4"/>
      <c r="E14" s="4"/>
      <c r="F14" s="4">
        <f t="shared" si="0"/>
        <v>0</v>
      </c>
      <c r="G14" s="5">
        <v>1000</v>
      </c>
      <c r="H14" s="6">
        <f>G14*D14</f>
        <v>0</v>
      </c>
    </row>
    <row r="15" spans="1:15">
      <c r="A15" s="4" t="s">
        <v>3</v>
      </c>
      <c r="B15" s="4"/>
      <c r="C15" s="4"/>
      <c r="D15" s="4"/>
      <c r="E15" s="4"/>
      <c r="F15" s="4">
        <f t="shared" si="0"/>
        <v>0</v>
      </c>
      <c r="G15" s="5">
        <v>5000</v>
      </c>
      <c r="H15" s="6">
        <f t="shared" si="1"/>
        <v>0</v>
      </c>
    </row>
    <row r="16" spans="1:15">
      <c r="A16" s="4" t="s">
        <v>4</v>
      </c>
      <c r="B16" s="4"/>
      <c r="C16" s="4"/>
      <c r="D16" s="4"/>
      <c r="E16" s="4"/>
      <c r="F16" s="4">
        <f t="shared" si="0"/>
        <v>0</v>
      </c>
      <c r="G16" s="5">
        <v>5000</v>
      </c>
      <c r="H16" s="6">
        <f t="shared" si="1"/>
        <v>0</v>
      </c>
    </row>
    <row r="17" spans="1:10">
      <c r="A17" s="4" t="s">
        <v>27</v>
      </c>
      <c r="B17" s="4"/>
      <c r="C17" s="4"/>
      <c r="D17" s="4"/>
      <c r="E17" s="4"/>
      <c r="F17" s="4">
        <f t="shared" si="0"/>
        <v>0</v>
      </c>
      <c r="G17" s="5">
        <v>5000</v>
      </c>
      <c r="H17" s="6">
        <f t="shared" si="1"/>
        <v>0</v>
      </c>
    </row>
    <row r="18" spans="1:10">
      <c r="A18" s="4" t="s">
        <v>5</v>
      </c>
      <c r="B18" s="4"/>
      <c r="C18" s="4"/>
      <c r="D18" s="4"/>
      <c r="E18" s="4"/>
      <c r="F18" s="4">
        <f t="shared" si="0"/>
        <v>0</v>
      </c>
      <c r="G18" s="5">
        <v>3000</v>
      </c>
      <c r="H18" s="6">
        <f t="shared" si="1"/>
        <v>0</v>
      </c>
    </row>
    <row r="19" spans="1:10">
      <c r="A19" s="4" t="s">
        <v>13</v>
      </c>
      <c r="B19" s="4"/>
      <c r="C19" s="4"/>
      <c r="D19" s="4"/>
      <c r="E19" s="4"/>
      <c r="F19" s="4">
        <f t="shared" si="0"/>
        <v>0</v>
      </c>
      <c r="G19" s="5">
        <v>2500</v>
      </c>
      <c r="H19" s="6">
        <f t="shared" si="1"/>
        <v>0</v>
      </c>
    </row>
    <row r="20" spans="1:10">
      <c r="G20" s="3" t="s">
        <v>14</v>
      </c>
      <c r="H20" s="6">
        <f>SUM(H4:H19)</f>
        <v>28000</v>
      </c>
    </row>
    <row r="21" spans="1:10">
      <c r="A21" s="19" t="s">
        <v>15</v>
      </c>
    </row>
    <row r="22" spans="1:10">
      <c r="A22" s="31" t="s">
        <v>40</v>
      </c>
      <c r="B22" s="32"/>
      <c r="C22" s="32"/>
      <c r="D22" s="32"/>
      <c r="E22" s="33"/>
      <c r="F22" s="11" t="s">
        <v>17</v>
      </c>
      <c r="G22" s="11" t="s">
        <v>16</v>
      </c>
      <c r="H22" s="11" t="s">
        <v>12</v>
      </c>
      <c r="I22" s="3" t="s">
        <v>48</v>
      </c>
      <c r="J22" s="3" t="s">
        <v>49</v>
      </c>
    </row>
    <row r="23" spans="1:10">
      <c r="A23" s="25" t="s">
        <v>37</v>
      </c>
      <c r="B23" s="26"/>
      <c r="C23" s="26"/>
      <c r="D23" s="26"/>
      <c r="E23" s="27"/>
      <c r="F23" s="4">
        <v>1</v>
      </c>
      <c r="G23" s="5">
        <v>8000</v>
      </c>
      <c r="H23" s="6">
        <f>G23*F23</f>
        <v>8000</v>
      </c>
      <c r="I23" s="4">
        <v>50</v>
      </c>
      <c r="J23" s="4">
        <f>I23-F23</f>
        <v>49</v>
      </c>
    </row>
    <row r="24" spans="1:10">
      <c r="A24" s="25" t="s">
        <v>42</v>
      </c>
      <c r="B24" s="26"/>
      <c r="C24" s="26"/>
      <c r="D24" s="26"/>
      <c r="E24" s="27"/>
      <c r="F24" s="4">
        <v>1</v>
      </c>
      <c r="G24" s="5">
        <v>8000</v>
      </c>
      <c r="H24" s="6">
        <f t="shared" ref="H24:H29" si="2">G24*F24</f>
        <v>8000</v>
      </c>
      <c r="I24" s="57">
        <v>30</v>
      </c>
      <c r="J24" s="4">
        <f t="shared" ref="J24:J30" si="3">I24-F24</f>
        <v>29</v>
      </c>
    </row>
    <row r="25" spans="1:10">
      <c r="A25" s="25" t="s">
        <v>43</v>
      </c>
      <c r="B25" s="26"/>
      <c r="C25" s="26"/>
      <c r="D25" s="26"/>
      <c r="E25" s="27"/>
      <c r="F25" s="4">
        <v>4</v>
      </c>
      <c r="G25" s="5">
        <v>8000</v>
      </c>
      <c r="H25" s="6">
        <f t="shared" si="2"/>
        <v>32000</v>
      </c>
      <c r="I25" s="4">
        <v>30</v>
      </c>
      <c r="J25" s="4">
        <f t="shared" si="3"/>
        <v>26</v>
      </c>
    </row>
    <row r="26" spans="1:10">
      <c r="A26" s="25" t="s">
        <v>44</v>
      </c>
      <c r="B26" s="26"/>
      <c r="C26" s="26"/>
      <c r="D26" s="26"/>
      <c r="E26" s="27"/>
      <c r="F26" s="4">
        <v>1</v>
      </c>
      <c r="G26" s="5">
        <v>8000</v>
      </c>
      <c r="H26" s="6">
        <f t="shared" si="2"/>
        <v>8000</v>
      </c>
      <c r="I26" s="4">
        <v>20</v>
      </c>
      <c r="J26" s="4">
        <f t="shared" si="3"/>
        <v>19</v>
      </c>
    </row>
    <row r="27" spans="1:10">
      <c r="A27" s="25" t="s">
        <v>45</v>
      </c>
      <c r="B27" s="26"/>
      <c r="C27" s="26"/>
      <c r="D27" s="26"/>
      <c r="E27" s="27"/>
      <c r="F27" s="4">
        <v>2</v>
      </c>
      <c r="G27" s="5">
        <v>8000</v>
      </c>
      <c r="H27" s="6">
        <f t="shared" si="2"/>
        <v>16000</v>
      </c>
      <c r="I27" s="4">
        <v>30</v>
      </c>
      <c r="J27" s="4">
        <f t="shared" si="3"/>
        <v>28</v>
      </c>
    </row>
    <row r="28" spans="1:10">
      <c r="A28" s="25" t="s">
        <v>46</v>
      </c>
      <c r="B28" s="26"/>
      <c r="C28" s="26"/>
      <c r="D28" s="26"/>
      <c r="E28" s="27"/>
      <c r="F28" s="4">
        <v>3</v>
      </c>
      <c r="G28" s="5">
        <v>8000</v>
      </c>
      <c r="H28" s="6">
        <f t="shared" si="2"/>
        <v>24000</v>
      </c>
      <c r="I28" s="4">
        <v>40</v>
      </c>
      <c r="J28" s="4">
        <f t="shared" si="3"/>
        <v>37</v>
      </c>
    </row>
    <row r="29" spans="1:10">
      <c r="A29" s="25" t="s">
        <v>47</v>
      </c>
      <c r="B29" s="26"/>
      <c r="C29" s="26"/>
      <c r="D29" s="26"/>
      <c r="E29" s="27"/>
      <c r="F29" s="4">
        <v>5</v>
      </c>
      <c r="G29" s="5">
        <v>8000</v>
      </c>
      <c r="H29" s="6">
        <f t="shared" si="2"/>
        <v>40000</v>
      </c>
      <c r="I29" s="4">
        <v>50</v>
      </c>
      <c r="J29" s="4">
        <f>I29-F29</f>
        <v>45</v>
      </c>
    </row>
    <row r="30" spans="1:10">
      <c r="G30" s="3" t="s">
        <v>18</v>
      </c>
      <c r="H30" s="6">
        <f>SUM(H23:H29)</f>
        <v>136000</v>
      </c>
      <c r="I30" s="36"/>
      <c r="J30" s="36"/>
    </row>
    <row r="31" spans="1:10">
      <c r="A31" s="19" t="s">
        <v>50</v>
      </c>
    </row>
    <row r="32" spans="1:10">
      <c r="A32" s="9" t="s">
        <v>20</v>
      </c>
      <c r="B32" s="31" t="s">
        <v>21</v>
      </c>
      <c r="C32" s="32"/>
      <c r="D32" s="32"/>
      <c r="E32" s="32"/>
      <c r="F32" s="32"/>
      <c r="G32" s="33"/>
      <c r="H32" s="9" t="s">
        <v>12</v>
      </c>
    </row>
    <row r="33" spans="1:9">
      <c r="A33" s="4">
        <v>1</v>
      </c>
      <c r="B33" s="28" t="s">
        <v>51</v>
      </c>
      <c r="C33" s="29"/>
      <c r="D33" s="29"/>
      <c r="E33" s="29"/>
      <c r="F33" s="29"/>
      <c r="G33" s="30"/>
      <c r="H33" s="16">
        <v>20000</v>
      </c>
    </row>
    <row r="34" spans="1:9">
      <c r="A34" s="4">
        <v>2</v>
      </c>
      <c r="B34" s="28"/>
      <c r="C34" s="29"/>
      <c r="D34" s="29"/>
      <c r="E34" s="29"/>
      <c r="F34" s="29"/>
      <c r="G34" s="30"/>
      <c r="H34" s="6"/>
      <c r="I34" s="10"/>
    </row>
    <row r="35" spans="1:9">
      <c r="A35" s="4">
        <v>3</v>
      </c>
      <c r="B35" s="28"/>
      <c r="C35" s="29"/>
      <c r="D35" s="29"/>
      <c r="E35" s="29"/>
      <c r="F35" s="29"/>
      <c r="G35" s="30"/>
      <c r="H35" s="6"/>
    </row>
    <row r="36" spans="1:9">
      <c r="A36" s="4">
        <v>4</v>
      </c>
      <c r="B36" s="28"/>
      <c r="C36" s="29"/>
      <c r="D36" s="29"/>
      <c r="E36" s="29"/>
      <c r="F36" s="29"/>
      <c r="G36" s="30"/>
      <c r="H36" s="6"/>
    </row>
    <row r="37" spans="1:9">
      <c r="A37" s="4">
        <v>5</v>
      </c>
      <c r="B37" s="28"/>
      <c r="C37" s="29"/>
      <c r="D37" s="29"/>
      <c r="E37" s="29"/>
      <c r="F37" s="29"/>
      <c r="G37" s="30"/>
      <c r="H37" s="6"/>
    </row>
    <row r="38" spans="1:9">
      <c r="G38" s="3" t="s">
        <v>14</v>
      </c>
      <c r="H38" s="6">
        <f>SUM(H33:H37)</f>
        <v>20000</v>
      </c>
    </row>
    <row r="39" spans="1:9">
      <c r="A39" s="19"/>
      <c r="B39" s="7"/>
      <c r="C39" s="7"/>
      <c r="D39" s="7"/>
      <c r="E39" s="7"/>
      <c r="F39" s="7"/>
      <c r="G39" s="7"/>
      <c r="H39" s="7"/>
    </row>
    <row r="40" spans="1:9">
      <c r="A40" s="71" t="s">
        <v>59</v>
      </c>
      <c r="B40" s="58"/>
      <c r="C40" s="58"/>
      <c r="D40" s="58"/>
      <c r="E40" s="58"/>
      <c r="F40" s="58"/>
      <c r="G40" s="58"/>
      <c r="H40" s="59"/>
    </row>
    <row r="41" spans="1:9">
      <c r="A41" s="60"/>
      <c r="B41" s="61"/>
      <c r="C41" s="61"/>
      <c r="D41" s="61"/>
      <c r="E41" s="61"/>
      <c r="F41" s="61"/>
      <c r="G41" s="61"/>
      <c r="H41" s="62"/>
    </row>
    <row r="42" spans="1:9">
      <c r="A42" s="60"/>
      <c r="B42" s="61"/>
      <c r="C42" s="61"/>
      <c r="D42" s="61"/>
      <c r="E42" s="61"/>
      <c r="F42" s="61"/>
      <c r="G42" s="61"/>
      <c r="H42" s="62"/>
    </row>
    <row r="43" spans="1:9">
      <c r="A43" s="60"/>
      <c r="B43" s="61"/>
      <c r="C43" s="61"/>
      <c r="D43" s="61"/>
      <c r="E43" s="61"/>
      <c r="F43" s="61"/>
      <c r="G43" s="61"/>
      <c r="H43" s="62"/>
    </row>
    <row r="44" spans="1:9">
      <c r="A44" s="63"/>
      <c r="B44" s="64"/>
      <c r="C44" s="64"/>
      <c r="D44" s="64"/>
      <c r="E44" s="64"/>
      <c r="F44" s="64"/>
      <c r="G44" s="64"/>
      <c r="H44" s="65"/>
    </row>
    <row r="45" spans="1:9">
      <c r="A45" s="20" t="s">
        <v>22</v>
      </c>
    </row>
    <row r="46" spans="1:9">
      <c r="A46" s="24" t="s">
        <v>52</v>
      </c>
      <c r="B46" s="31" t="s">
        <v>15</v>
      </c>
      <c r="C46" s="33"/>
      <c r="D46" s="31" t="s">
        <v>19</v>
      </c>
      <c r="E46" s="33"/>
      <c r="F46" s="11" t="s">
        <v>18</v>
      </c>
      <c r="G46" s="11" t="s">
        <v>23</v>
      </c>
      <c r="H46" s="11" t="s">
        <v>24</v>
      </c>
    </row>
    <row r="47" spans="1:9">
      <c r="A47" s="8">
        <f>H20+H30</f>
        <v>164000</v>
      </c>
      <c r="B47" s="34"/>
      <c r="C47" s="35"/>
      <c r="D47" s="34">
        <f>H38</f>
        <v>20000</v>
      </c>
      <c r="E47" s="35"/>
      <c r="F47" s="15">
        <f>A47-D47</f>
        <v>144000</v>
      </c>
      <c r="G47" s="6">
        <v>144000</v>
      </c>
      <c r="H47" s="6">
        <f>G47-F47</f>
        <v>0</v>
      </c>
    </row>
    <row r="48" spans="1:9">
      <c r="I48" s="12"/>
    </row>
    <row r="50" spans="8:13">
      <c r="H50" s="18"/>
      <c r="I50" s="68"/>
      <c r="J50" s="36"/>
      <c r="K50" s="69"/>
      <c r="L50" s="69"/>
      <c r="M50" s="69"/>
    </row>
    <row r="51" spans="8:13">
      <c r="H51" s="18"/>
      <c r="I51" s="68"/>
      <c r="J51" s="36"/>
      <c r="K51" s="69"/>
      <c r="L51" s="69"/>
      <c r="M51" s="69"/>
    </row>
    <row r="52" spans="8:13">
      <c r="H52" s="18"/>
      <c r="I52" s="68"/>
      <c r="J52" s="68"/>
      <c r="K52" s="69"/>
      <c r="L52" s="69"/>
      <c r="M52" s="69"/>
    </row>
    <row r="53" spans="8:13">
      <c r="H53" s="18"/>
      <c r="I53" s="68"/>
      <c r="J53" s="68"/>
      <c r="K53" s="70"/>
      <c r="L53" s="70"/>
      <c r="M53" s="70"/>
    </row>
    <row r="54" spans="8:13">
      <c r="H54" s="18"/>
      <c r="I54" s="68"/>
      <c r="J54" s="68"/>
      <c r="K54" s="69"/>
      <c r="L54" s="69"/>
      <c r="M54" s="69"/>
    </row>
    <row r="55" spans="8:13">
      <c r="H55" s="18"/>
      <c r="I55" s="68"/>
      <c r="J55" s="68"/>
      <c r="K55" s="69"/>
      <c r="L55" s="69"/>
      <c r="M55" s="69"/>
    </row>
    <row r="56" spans="8:13">
      <c r="H56" s="18"/>
      <c r="I56" s="68"/>
      <c r="J56" s="68"/>
      <c r="K56" s="69"/>
      <c r="L56" s="69"/>
      <c r="M56" s="69"/>
    </row>
  </sheetData>
  <mergeCells count="37">
    <mergeCell ref="A40:H44"/>
    <mergeCell ref="K4:O4"/>
    <mergeCell ref="M12:O12"/>
    <mergeCell ref="K12:L12"/>
    <mergeCell ref="M5:O5"/>
    <mergeCell ref="M6:O6"/>
    <mergeCell ref="M7:O7"/>
    <mergeCell ref="M8:O8"/>
    <mergeCell ref="M9:O9"/>
    <mergeCell ref="M10:O10"/>
    <mergeCell ref="M11:O11"/>
    <mergeCell ref="K54:M54"/>
    <mergeCell ref="K55:M55"/>
    <mergeCell ref="K56:M56"/>
    <mergeCell ref="A22:E22"/>
    <mergeCell ref="A1:I1"/>
    <mergeCell ref="K51:M51"/>
    <mergeCell ref="K50:M50"/>
    <mergeCell ref="K52:M52"/>
    <mergeCell ref="K53:M53"/>
    <mergeCell ref="B32:G32"/>
    <mergeCell ref="B33:G33"/>
    <mergeCell ref="B34:G34"/>
    <mergeCell ref="B35:G35"/>
    <mergeCell ref="B47:C47"/>
    <mergeCell ref="D47:E47"/>
    <mergeCell ref="B46:C46"/>
    <mergeCell ref="D46:E46"/>
    <mergeCell ref="B36:G36"/>
    <mergeCell ref="B37:G37"/>
    <mergeCell ref="A24:E24"/>
    <mergeCell ref="A23:E23"/>
    <mergeCell ref="A29:E29"/>
    <mergeCell ref="A28:E28"/>
    <mergeCell ref="A27:E27"/>
    <mergeCell ref="A26:E26"/>
    <mergeCell ref="A25:E25"/>
  </mergeCells>
  <pageMargins left="0" right="0" top="0" bottom="0" header="0" footer="0"/>
  <pageSetup scale="50" orientation="landscape" horizontalDpi="4294967293" verticalDpi="30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2011-09-29T15:44:17Z</cp:lastPrinted>
  <dcterms:created xsi:type="dcterms:W3CDTF">2009-06-19T03:10:09Z</dcterms:created>
  <dcterms:modified xsi:type="dcterms:W3CDTF">2013-05-31T11:17:25Z</dcterms:modified>
</cp:coreProperties>
</file>